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showInkAnnotation="0" autoCompressPictures="0"/>
  <bookViews>
    <workbookView xWindow="560" yWindow="560" windowWidth="25040" windowHeight="178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G29" i="1"/>
  <c r="F29" i="1"/>
</calcChain>
</file>

<file path=xl/sharedStrings.xml><?xml version="1.0" encoding="utf-8"?>
<sst xmlns="http://schemas.openxmlformats.org/spreadsheetml/2006/main" count="137" uniqueCount="69">
  <si>
    <t>NEH America's Historical and Cultural Organizations • Awards for March &amp; July 2013</t>
  </si>
  <si>
    <t>Organization</t>
  </si>
  <si>
    <t>Organization Type</t>
  </si>
  <si>
    <t>Project</t>
  </si>
  <si>
    <t>Type</t>
  </si>
  <si>
    <t>Grant Amount</t>
  </si>
  <si>
    <t>2011 Revenue</t>
  </si>
  <si>
    <t>Aquila Theatre Company</t>
  </si>
  <si>
    <t>Other</t>
  </si>
  <si>
    <t>YouStories</t>
  </si>
  <si>
    <t>Implementation</t>
  </si>
  <si>
    <t>March 2013</t>
  </si>
  <si>
    <t>Confluences</t>
  </si>
  <si>
    <t>Columbia Currents</t>
  </si>
  <si>
    <t>Planning</t>
  </si>
  <si>
    <t>New York Council for the Humanities</t>
  </si>
  <si>
    <t>Muslim Voices</t>
  </si>
  <si>
    <t>Pocumtuck Valley Memorial Association</t>
  </si>
  <si>
    <t>History organization</t>
  </si>
  <si>
    <t>African Americans in Early Rural New England</t>
  </si>
  <si>
    <t>Friends of Iolani Palace</t>
  </si>
  <si>
    <t>Points of Contact: Cultures in Collusion</t>
  </si>
  <si>
    <t>National Museum of Mexican Art</t>
  </si>
  <si>
    <t>Art Museum</t>
  </si>
  <si>
    <t>Nuestras Historias</t>
  </si>
  <si>
    <t>Children's Museum of Manhattan</t>
  </si>
  <si>
    <t>Muslim Cultures</t>
  </si>
  <si>
    <t>July 2013</t>
  </si>
  <si>
    <t>Wadsworth Atheneum</t>
  </si>
  <si>
    <t>Coney Island</t>
  </si>
  <si>
    <t>Walters Art Museum</t>
  </si>
  <si>
    <t>Pearls on a String</t>
  </si>
  <si>
    <t>Jewish Museum</t>
  </si>
  <si>
    <t>Modern Art &amp; the Birth of Television</t>
  </si>
  <si>
    <t>Ohio Historical Society</t>
  </si>
  <si>
    <t>Ohio's Ten Tribes</t>
  </si>
  <si>
    <t>Pacific Symphony</t>
  </si>
  <si>
    <t>Music Unwound</t>
  </si>
  <si>
    <t>Mystic Seaport Museum</t>
  </si>
  <si>
    <t>Voyaging in the Wake of the Whalers</t>
  </si>
  <si>
    <t>New-York Historical Society</t>
  </si>
  <si>
    <t>Chinese American: Exclusion/Inclusion</t>
  </si>
  <si>
    <t>Intrepid Sea-Air-Space Museum</t>
  </si>
  <si>
    <t>City at Sea</t>
  </si>
  <si>
    <t>National Museum of American Jewish History</t>
  </si>
  <si>
    <t>Chasing Dreams</t>
  </si>
  <si>
    <t>Minneapolis Society of Fine Arts</t>
  </si>
  <si>
    <t>Islamic Africa: Art and Architecture</t>
  </si>
  <si>
    <t>Henry Street Settlement</t>
  </si>
  <si>
    <t>The House of Henry Street</t>
  </si>
  <si>
    <t>Peabody Essex Museum</t>
  </si>
  <si>
    <t>Asia in Amsterdam Exhibition</t>
  </si>
  <si>
    <t>American Library Association</t>
  </si>
  <si>
    <t>Dust, Drought, and Dreams Go By</t>
  </si>
  <si>
    <t>American Bar Association Fund for Justice and Education</t>
  </si>
  <si>
    <t>U. S. Citizenship in the 21st Century</t>
  </si>
  <si>
    <t>Philadelphia Museum of Art</t>
  </si>
  <si>
    <t>Art of the Joseon Dynasty</t>
  </si>
  <si>
    <t>Cal State Univ, Monterey Bay</t>
  </si>
  <si>
    <t>University</t>
  </si>
  <si>
    <t>Imagining Salinas Chinatown</t>
  </si>
  <si>
    <t>Libraries at University of Missouri, Columbia</t>
  </si>
  <si>
    <t>Possum Town</t>
  </si>
  <si>
    <t>Duke University</t>
  </si>
  <si>
    <t>Archibald Motley</t>
  </si>
  <si>
    <t>Total</t>
  </si>
  <si>
    <t>Median</t>
  </si>
  <si>
    <t>Grant Awarded</t>
  </si>
  <si>
    <t>Pct of Rev.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</si>
</sst>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</cellStyleXfs>
  <cellXfs count="23">
    <xf numFmtId="0" fontId="0" fillId="0" borderId="0" xfId="0"/>
    <xf numFmtId="0" fontId="2" fillId="0" borderId="1" xfId="3"/>
    <xf numFmtId="0" fontId="3" fillId="0" borderId="2" xfId="4"/>
    <xf numFmtId="0" fontId="3" fillId="0" borderId="2" xfId="4" applyAlignment="1">
      <alignment horizontal="right"/>
    </xf>
    <xf numFmtId="0" fontId="3" fillId="0" borderId="2" xfId="4" applyFill="1" applyAlignment="1">
      <alignment horizontal="right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49" fontId="0" fillId="0" borderId="0" xfId="0" applyNumberFormat="1" applyBorder="1" applyAlignment="1">
      <alignment vertical="top"/>
    </xf>
    <xf numFmtId="164" fontId="0" fillId="0" borderId="0" xfId="1" applyNumberFormat="1" applyFont="1" applyBorder="1" applyAlignment="1">
      <alignment vertical="top"/>
    </xf>
    <xf numFmtId="10" fontId="0" fillId="0" borderId="0" xfId="2" applyNumberFormat="1" applyFont="1" applyBorder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64" fontId="0" fillId="0" borderId="0" xfId="1" applyNumberFormat="1" applyFont="1" applyAlignment="1">
      <alignment vertical="top"/>
    </xf>
    <xf numFmtId="10" fontId="0" fillId="0" borderId="0" xfId="2" applyNumberFormat="1" applyFont="1" applyAlignment="1">
      <alignment vertical="top"/>
    </xf>
    <xf numFmtId="49" fontId="0" fillId="0" borderId="0" xfId="0" applyNumberFormat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vertical="top"/>
    </xf>
    <xf numFmtId="49" fontId="0" fillId="0" borderId="3" xfId="0" applyNumberFormat="1" applyBorder="1" applyAlignment="1">
      <alignment vertical="top"/>
    </xf>
    <xf numFmtId="164" fontId="0" fillId="0" borderId="3" xfId="1" applyNumberFormat="1" applyFont="1" applyBorder="1" applyAlignment="1">
      <alignment vertical="top"/>
    </xf>
    <xf numFmtId="10" fontId="0" fillId="0" borderId="3" xfId="2" applyNumberFormat="1" applyFont="1" applyBorder="1" applyAlignment="1">
      <alignment vertical="top"/>
    </xf>
    <xf numFmtId="164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/>
    </xf>
  </cellXfs>
  <cellStyles count="5">
    <cellStyle name="Currency" xfId="1" builtinId="4"/>
    <cellStyle name="Heading 1" xfId="3" builtinId="16"/>
    <cellStyle name="Heading 2" xfId="4" builtinId="17"/>
    <cellStyle name="Normal" xfId="0" builtinId="0"/>
    <cellStyle name="Percent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topLeftCell="A12" workbookViewId="0">
      <selection activeCell="C31" sqref="C31"/>
    </sheetView>
  </sheetViews>
  <sheetFormatPr baseColWidth="10" defaultRowHeight="15" x14ac:dyDescent="0"/>
  <cols>
    <col min="1" max="3" width="24" customWidth="1"/>
    <col min="4" max="4" width="22.33203125" customWidth="1"/>
    <col min="5" max="7" width="18" customWidth="1"/>
  </cols>
  <sheetData>
    <row r="1" spans="1:8" ht="20" thickBot="1">
      <c r="A1" s="1" t="s">
        <v>0</v>
      </c>
      <c r="B1" s="1"/>
      <c r="C1" s="1"/>
      <c r="D1" s="1"/>
      <c r="E1" s="1"/>
    </row>
    <row r="2" spans="1:8" ht="16" thickTop="1"/>
    <row r="3" spans="1:8" ht="17" thickBot="1">
      <c r="A3" s="2" t="s">
        <v>1</v>
      </c>
      <c r="B3" s="2" t="s">
        <v>2</v>
      </c>
      <c r="C3" s="2" t="s">
        <v>3</v>
      </c>
      <c r="D3" s="2" t="s">
        <v>4</v>
      </c>
      <c r="E3" s="2" t="s">
        <v>67</v>
      </c>
      <c r="F3" s="3" t="s">
        <v>5</v>
      </c>
      <c r="G3" s="3" t="s">
        <v>6</v>
      </c>
      <c r="H3" s="4" t="s">
        <v>68</v>
      </c>
    </row>
    <row r="4" spans="1:8" ht="36" customHeight="1" thickTop="1">
      <c r="A4" s="5" t="s">
        <v>7</v>
      </c>
      <c r="B4" s="5" t="s">
        <v>8</v>
      </c>
      <c r="C4" s="5" t="s">
        <v>9</v>
      </c>
      <c r="D4" s="6" t="s">
        <v>10</v>
      </c>
      <c r="E4" s="7" t="s">
        <v>11</v>
      </c>
      <c r="F4" s="8">
        <v>300000</v>
      </c>
      <c r="G4" s="8">
        <v>872098</v>
      </c>
      <c r="H4" s="9">
        <f>F4/G4</f>
        <v>0.34399803691786934</v>
      </c>
    </row>
    <row r="5" spans="1:8" ht="36" customHeight="1">
      <c r="A5" s="10" t="s">
        <v>12</v>
      </c>
      <c r="B5" s="10" t="s">
        <v>8</v>
      </c>
      <c r="C5" s="10" t="s">
        <v>13</v>
      </c>
      <c r="D5" s="11" t="s">
        <v>14</v>
      </c>
      <c r="E5" s="7" t="s">
        <v>11</v>
      </c>
      <c r="F5" s="12">
        <v>40000</v>
      </c>
      <c r="G5" s="12">
        <v>1114445</v>
      </c>
      <c r="H5" s="13">
        <f>F5/G5</f>
        <v>3.5892305138432133E-2</v>
      </c>
    </row>
    <row r="6" spans="1:8" ht="36" customHeight="1">
      <c r="A6" s="10" t="s">
        <v>15</v>
      </c>
      <c r="B6" s="10" t="s">
        <v>8</v>
      </c>
      <c r="C6" s="10" t="s">
        <v>16</v>
      </c>
      <c r="D6" s="11" t="s">
        <v>10</v>
      </c>
      <c r="E6" s="7" t="s">
        <v>11</v>
      </c>
      <c r="F6" s="12">
        <v>195000</v>
      </c>
      <c r="G6" s="12">
        <v>1508997</v>
      </c>
      <c r="H6" s="13">
        <f>F6/G6</f>
        <v>0.12922490899584294</v>
      </c>
    </row>
    <row r="7" spans="1:8" ht="36" customHeight="1">
      <c r="A7" s="10" t="s">
        <v>17</v>
      </c>
      <c r="B7" s="10" t="s">
        <v>18</v>
      </c>
      <c r="C7" s="10" t="s">
        <v>19</v>
      </c>
      <c r="D7" s="11" t="s">
        <v>14</v>
      </c>
      <c r="E7" s="7" t="s">
        <v>11</v>
      </c>
      <c r="F7" s="12">
        <v>40000</v>
      </c>
      <c r="G7" s="12">
        <v>1548694</v>
      </c>
      <c r="H7" s="13">
        <f>F7/G7</f>
        <v>2.5828213966090138E-2</v>
      </c>
    </row>
    <row r="8" spans="1:8" ht="36" customHeight="1">
      <c r="A8" s="11" t="s">
        <v>20</v>
      </c>
      <c r="B8" s="11" t="s">
        <v>18</v>
      </c>
      <c r="C8" s="10" t="s">
        <v>21</v>
      </c>
      <c r="D8" s="11" t="s">
        <v>14</v>
      </c>
      <c r="E8" s="7" t="s">
        <v>11</v>
      </c>
      <c r="F8" s="12">
        <v>40000</v>
      </c>
      <c r="G8" s="12">
        <v>2134914</v>
      </c>
      <c r="H8" s="13">
        <f>F8/G8</f>
        <v>1.8736117707785889E-2</v>
      </c>
    </row>
    <row r="9" spans="1:8" ht="36" customHeight="1">
      <c r="A9" s="10" t="s">
        <v>22</v>
      </c>
      <c r="B9" s="10" t="s">
        <v>23</v>
      </c>
      <c r="C9" s="10" t="s">
        <v>24</v>
      </c>
      <c r="D9" s="11" t="s">
        <v>10</v>
      </c>
      <c r="E9" s="7" t="s">
        <v>11</v>
      </c>
      <c r="F9" s="12">
        <v>125000</v>
      </c>
      <c r="G9" s="12">
        <v>4968310</v>
      </c>
      <c r="H9" s="13">
        <f>F9/G9</f>
        <v>2.5159460661673686E-2</v>
      </c>
    </row>
    <row r="10" spans="1:8" ht="36" customHeight="1">
      <c r="A10" s="10" t="s">
        <v>25</v>
      </c>
      <c r="B10" s="10" t="s">
        <v>8</v>
      </c>
      <c r="C10" s="10" t="s">
        <v>26</v>
      </c>
      <c r="D10" s="11" t="s">
        <v>10</v>
      </c>
      <c r="E10" s="14" t="s">
        <v>27</v>
      </c>
      <c r="F10" s="12">
        <v>300000</v>
      </c>
      <c r="G10" s="12">
        <v>5557567</v>
      </c>
      <c r="H10" s="13">
        <f>F10/G10</f>
        <v>5.3980455836159957E-2</v>
      </c>
    </row>
    <row r="11" spans="1:8" ht="36" customHeight="1">
      <c r="A11" s="10" t="s">
        <v>28</v>
      </c>
      <c r="B11" s="10" t="s">
        <v>23</v>
      </c>
      <c r="C11" s="10" t="s">
        <v>29</v>
      </c>
      <c r="D11" s="11" t="s">
        <v>10</v>
      </c>
      <c r="E11" s="7" t="s">
        <v>11</v>
      </c>
      <c r="F11" s="12">
        <v>300000</v>
      </c>
      <c r="G11" s="12">
        <v>11253207</v>
      </c>
      <c r="H11" s="13">
        <f>F11/G11</f>
        <v>2.6659067055284775E-2</v>
      </c>
    </row>
    <row r="12" spans="1:8" ht="36" customHeight="1">
      <c r="A12" s="10" t="s">
        <v>30</v>
      </c>
      <c r="B12" s="10" t="s">
        <v>23</v>
      </c>
      <c r="C12" s="10" t="s">
        <v>31</v>
      </c>
      <c r="D12" s="11" t="s">
        <v>10</v>
      </c>
      <c r="E12" s="7" t="s">
        <v>11</v>
      </c>
      <c r="F12" s="12">
        <v>300000</v>
      </c>
      <c r="G12" s="12">
        <v>12059416</v>
      </c>
      <c r="H12" s="13">
        <f>F12/G12</f>
        <v>2.4876826539527289E-2</v>
      </c>
    </row>
    <row r="13" spans="1:8" ht="36" customHeight="1">
      <c r="A13" s="10" t="s">
        <v>32</v>
      </c>
      <c r="B13" s="10" t="s">
        <v>18</v>
      </c>
      <c r="C13" s="10" t="s">
        <v>33</v>
      </c>
      <c r="D13" s="11" t="s">
        <v>14</v>
      </c>
      <c r="E13" s="14" t="s">
        <v>27</v>
      </c>
      <c r="F13" s="12">
        <v>40000</v>
      </c>
      <c r="G13" s="12">
        <v>13630282</v>
      </c>
      <c r="H13" s="13">
        <f>F13/G13</f>
        <v>2.9346421446012636E-3</v>
      </c>
    </row>
    <row r="14" spans="1:8" ht="36" customHeight="1">
      <c r="A14" s="5" t="s">
        <v>34</v>
      </c>
      <c r="B14" s="5" t="s">
        <v>18</v>
      </c>
      <c r="C14" s="5" t="s">
        <v>35</v>
      </c>
      <c r="D14" s="6" t="s">
        <v>14</v>
      </c>
      <c r="E14" s="7" t="s">
        <v>27</v>
      </c>
      <c r="F14" s="8">
        <v>40000</v>
      </c>
      <c r="G14" s="8">
        <v>17392716</v>
      </c>
      <c r="H14" s="9">
        <f>F14/G14</f>
        <v>2.2998133241524787E-3</v>
      </c>
    </row>
    <row r="15" spans="1:8" ht="36" customHeight="1">
      <c r="A15" s="10" t="s">
        <v>36</v>
      </c>
      <c r="B15" s="10" t="s">
        <v>8</v>
      </c>
      <c r="C15" s="10" t="s">
        <v>37</v>
      </c>
      <c r="D15" s="11" t="s">
        <v>10</v>
      </c>
      <c r="E15" s="14" t="s">
        <v>27</v>
      </c>
      <c r="F15" s="12">
        <v>300000</v>
      </c>
      <c r="G15" s="12">
        <v>20255166</v>
      </c>
      <c r="H15" s="13">
        <f>F15/G15</f>
        <v>1.4811036354873616E-2</v>
      </c>
    </row>
    <row r="16" spans="1:8" ht="36" customHeight="1">
      <c r="A16" s="5" t="s">
        <v>38</v>
      </c>
      <c r="B16" s="5" t="s">
        <v>18</v>
      </c>
      <c r="C16" s="5" t="s">
        <v>39</v>
      </c>
      <c r="D16" s="6" t="s">
        <v>10</v>
      </c>
      <c r="E16" s="14" t="s">
        <v>27</v>
      </c>
      <c r="F16" s="8">
        <v>450000</v>
      </c>
      <c r="G16" s="8">
        <v>22424056</v>
      </c>
      <c r="H16" s="9">
        <f>F16/G16</f>
        <v>2.0067734400948695E-2</v>
      </c>
    </row>
    <row r="17" spans="1:8" ht="36" customHeight="1">
      <c r="A17" s="10" t="s">
        <v>40</v>
      </c>
      <c r="B17" s="10" t="s">
        <v>18</v>
      </c>
      <c r="C17" s="10" t="s">
        <v>41</v>
      </c>
      <c r="D17" s="11" t="s">
        <v>10</v>
      </c>
      <c r="E17" s="7" t="s">
        <v>11</v>
      </c>
      <c r="F17" s="12">
        <v>300000</v>
      </c>
      <c r="G17" s="12">
        <v>28939383</v>
      </c>
      <c r="H17" s="13">
        <f>F17/G17</f>
        <v>1.0366496065240921E-2</v>
      </c>
    </row>
    <row r="18" spans="1:8" ht="36" customHeight="1">
      <c r="A18" s="10" t="s">
        <v>42</v>
      </c>
      <c r="B18" s="10" t="s">
        <v>18</v>
      </c>
      <c r="C18" s="10" t="s">
        <v>43</v>
      </c>
      <c r="D18" s="11" t="s">
        <v>10</v>
      </c>
      <c r="E18" s="7" t="s">
        <v>11</v>
      </c>
      <c r="F18" s="12">
        <v>40000</v>
      </c>
      <c r="G18" s="12">
        <v>31230649</v>
      </c>
      <c r="H18" s="13">
        <f>F18/G18</f>
        <v>1.2807931080779014E-3</v>
      </c>
    </row>
    <row r="19" spans="1:8" ht="36" customHeight="1">
      <c r="A19" s="5" t="s">
        <v>44</v>
      </c>
      <c r="B19" s="5" t="s">
        <v>18</v>
      </c>
      <c r="C19" s="5" t="s">
        <v>45</v>
      </c>
      <c r="D19" s="6" t="s">
        <v>10</v>
      </c>
      <c r="E19" s="7" t="s">
        <v>27</v>
      </c>
      <c r="F19" s="8">
        <v>300000</v>
      </c>
      <c r="G19" s="8">
        <v>33581253</v>
      </c>
      <c r="H19" s="9">
        <f>F19/G19</f>
        <v>8.9335558741658622E-3</v>
      </c>
    </row>
    <row r="20" spans="1:8" ht="36" customHeight="1">
      <c r="A20" s="10" t="s">
        <v>46</v>
      </c>
      <c r="B20" s="10" t="s">
        <v>23</v>
      </c>
      <c r="C20" s="10" t="s">
        <v>47</v>
      </c>
      <c r="D20" s="11" t="s">
        <v>14</v>
      </c>
      <c r="E20" s="7" t="s">
        <v>11</v>
      </c>
      <c r="F20" s="12">
        <v>40000</v>
      </c>
      <c r="G20" s="12">
        <v>37375880</v>
      </c>
      <c r="H20" s="13">
        <f>F20/G20</f>
        <v>1.0702089154823913E-3</v>
      </c>
    </row>
    <row r="21" spans="1:8" ht="36" customHeight="1">
      <c r="A21" s="10" t="s">
        <v>48</v>
      </c>
      <c r="B21" s="10" t="s">
        <v>18</v>
      </c>
      <c r="C21" s="10" t="s">
        <v>49</v>
      </c>
      <c r="D21" s="11" t="s">
        <v>14</v>
      </c>
      <c r="E21" s="7" t="s">
        <v>11</v>
      </c>
      <c r="F21" s="12">
        <v>40000</v>
      </c>
      <c r="G21" s="12">
        <v>40221124</v>
      </c>
      <c r="H21" s="13">
        <f>F21/G21</f>
        <v>9.945022918802567E-4</v>
      </c>
    </row>
    <row r="22" spans="1:8" ht="36" customHeight="1">
      <c r="A22" s="10" t="s">
        <v>50</v>
      </c>
      <c r="B22" s="10" t="s">
        <v>18</v>
      </c>
      <c r="C22" s="10" t="s">
        <v>51</v>
      </c>
      <c r="D22" s="11" t="s">
        <v>14</v>
      </c>
      <c r="E22" s="7" t="s">
        <v>11</v>
      </c>
      <c r="F22" s="12">
        <v>40000</v>
      </c>
      <c r="G22" s="12">
        <v>53044354</v>
      </c>
      <c r="H22" s="13">
        <f>F22/G22</f>
        <v>7.5408591082097066E-4</v>
      </c>
    </row>
    <row r="23" spans="1:8" ht="36" customHeight="1">
      <c r="A23" s="10" t="s">
        <v>52</v>
      </c>
      <c r="B23" s="10" t="s">
        <v>8</v>
      </c>
      <c r="C23" s="10" t="s">
        <v>53</v>
      </c>
      <c r="D23" s="11" t="s">
        <v>10</v>
      </c>
      <c r="E23" s="7" t="s">
        <v>11</v>
      </c>
      <c r="F23" s="12">
        <v>263000</v>
      </c>
      <c r="G23" s="12">
        <v>53676006</v>
      </c>
      <c r="H23" s="13">
        <f>F23/G23</f>
        <v>4.8997684365710819E-3</v>
      </c>
    </row>
    <row r="24" spans="1:8" ht="36" customHeight="1">
      <c r="A24" s="5" t="s">
        <v>54</v>
      </c>
      <c r="B24" s="5" t="s">
        <v>8</v>
      </c>
      <c r="C24" s="5" t="s">
        <v>55</v>
      </c>
      <c r="D24" s="6" t="s">
        <v>14</v>
      </c>
      <c r="E24" s="7" t="s">
        <v>11</v>
      </c>
      <c r="F24" s="8">
        <v>40000</v>
      </c>
      <c r="G24" s="8">
        <v>58467399</v>
      </c>
      <c r="H24" s="9">
        <f>F24/G24</f>
        <v>6.8414194378648514E-4</v>
      </c>
    </row>
    <row r="25" spans="1:8" ht="36" customHeight="1">
      <c r="A25" s="5" t="s">
        <v>56</v>
      </c>
      <c r="B25" s="5" t="s">
        <v>23</v>
      </c>
      <c r="C25" s="5" t="s">
        <v>57</v>
      </c>
      <c r="D25" s="6" t="s">
        <v>10</v>
      </c>
      <c r="E25" s="7" t="s">
        <v>27</v>
      </c>
      <c r="F25" s="8">
        <v>450000</v>
      </c>
      <c r="G25" s="8">
        <v>70755900</v>
      </c>
      <c r="H25" s="9">
        <f>F25/G25</f>
        <v>6.3598936625779614E-3</v>
      </c>
    </row>
    <row r="26" spans="1:8" ht="36" customHeight="1">
      <c r="A26" s="5" t="s">
        <v>58</v>
      </c>
      <c r="B26" s="5" t="s">
        <v>59</v>
      </c>
      <c r="C26" s="5" t="s">
        <v>60</v>
      </c>
      <c r="D26" s="6" t="s">
        <v>14</v>
      </c>
      <c r="E26" s="7" t="s">
        <v>27</v>
      </c>
      <c r="F26" s="8">
        <v>40000</v>
      </c>
      <c r="G26" s="8">
        <v>104541708</v>
      </c>
      <c r="H26" s="9">
        <f>F26/G26</f>
        <v>3.8262240750839844E-4</v>
      </c>
    </row>
    <row r="27" spans="1:8" ht="36" customHeight="1">
      <c r="A27" s="5" t="s">
        <v>61</v>
      </c>
      <c r="B27" s="5" t="s">
        <v>59</v>
      </c>
      <c r="C27" s="5" t="s">
        <v>62</v>
      </c>
      <c r="D27" s="6" t="s">
        <v>14</v>
      </c>
      <c r="E27" s="7" t="s">
        <v>27</v>
      </c>
      <c r="F27" s="8">
        <v>40000</v>
      </c>
      <c r="G27" s="8">
        <v>881134000</v>
      </c>
      <c r="H27" s="9">
        <f>F27/G27</f>
        <v>4.5396046458313945E-5</v>
      </c>
    </row>
    <row r="28" spans="1:8" ht="36" customHeight="1" thickBot="1">
      <c r="A28" s="15" t="s">
        <v>63</v>
      </c>
      <c r="B28" s="15" t="s">
        <v>59</v>
      </c>
      <c r="C28" s="15" t="s">
        <v>64</v>
      </c>
      <c r="D28" s="16" t="s">
        <v>10</v>
      </c>
      <c r="E28" s="17" t="s">
        <v>27</v>
      </c>
      <c r="F28" s="18">
        <v>120000</v>
      </c>
      <c r="G28" s="18">
        <v>2340000000</v>
      </c>
      <c r="H28" s="19">
        <f>F28/G28</f>
        <v>5.1282051282051279E-5</v>
      </c>
    </row>
    <row r="29" spans="1:8" ht="28" customHeight="1">
      <c r="F29" s="20">
        <f>SUM(F4:F28)</f>
        <v>4183000</v>
      </c>
      <c r="G29" s="20">
        <f>MEDIAN(G4:G28)</f>
        <v>22424056</v>
      </c>
      <c r="H29" s="21">
        <f>MEDIAN(H4:H28)</f>
        <v>8.9335558741658622E-3</v>
      </c>
    </row>
    <row r="30" spans="1:8">
      <c r="F30" s="22" t="s">
        <v>65</v>
      </c>
      <c r="G30" s="22" t="s">
        <v>66</v>
      </c>
      <c r="H30" s="22" t="s">
        <v>66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van Balgooy</dc:creator>
  <cp:lastModifiedBy>Max van Balgooy</cp:lastModifiedBy>
  <dcterms:created xsi:type="dcterms:W3CDTF">2013-09-01T02:53:03Z</dcterms:created>
  <dcterms:modified xsi:type="dcterms:W3CDTF">2013-09-01T02:57:05Z</dcterms:modified>
</cp:coreProperties>
</file>